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K112" l="1"/>
  <c r="J112"/>
  <c r="I112"/>
  <c r="H112"/>
  <c r="G112"/>
  <c r="F112"/>
  <c r="E112"/>
  <c r="D112"/>
  <c r="H108"/>
  <c r="F108"/>
  <c r="F103"/>
  <c r="E103"/>
  <c r="K90"/>
  <c r="J90"/>
  <c r="I90"/>
  <c r="H90"/>
  <c r="G90"/>
  <c r="F90"/>
  <c r="E90"/>
  <c r="J87"/>
  <c r="I87"/>
  <c r="E87"/>
  <c r="K86"/>
  <c r="K88" s="1"/>
  <c r="J86"/>
  <c r="I86"/>
  <c r="E86"/>
  <c r="J85"/>
  <c r="I85"/>
  <c r="H85"/>
  <c r="F85"/>
  <c r="D85"/>
  <c r="K78"/>
  <c r="J78"/>
  <c r="J88" s="1"/>
  <c r="I78"/>
  <c r="I88" s="1"/>
  <c r="H78"/>
  <c r="H88" s="1"/>
  <c r="G78"/>
  <c r="G88" s="1"/>
  <c r="E78"/>
  <c r="D78"/>
  <c r="J73"/>
  <c r="H73"/>
  <c r="D73"/>
  <c r="K72"/>
  <c r="K71"/>
  <c r="E73"/>
  <c r="G70"/>
  <c r="K68"/>
  <c r="J68"/>
  <c r="I68"/>
  <c r="H68"/>
  <c r="G68"/>
  <c r="E68"/>
  <c r="D68"/>
  <c r="K63"/>
  <c r="J63"/>
  <c r="I63"/>
  <c r="H63"/>
  <c r="G63"/>
  <c r="F63"/>
  <c r="E63"/>
  <c r="D63"/>
  <c r="K58"/>
  <c r="J58"/>
  <c r="I58"/>
  <c r="H58"/>
  <c r="G58"/>
  <c r="E58"/>
  <c r="K55"/>
  <c r="J55"/>
  <c r="I55"/>
  <c r="H55"/>
  <c r="G55"/>
  <c r="F55"/>
  <c r="E55"/>
  <c r="K54"/>
  <c r="J54"/>
  <c r="I54"/>
  <c r="H54"/>
  <c r="G54"/>
  <c r="F54"/>
  <c r="E54"/>
  <c r="K37"/>
  <c r="J37"/>
  <c r="I37"/>
  <c r="H37"/>
  <c r="G37"/>
  <c r="F37"/>
  <c r="D37"/>
  <c r="K32"/>
  <c r="J32"/>
  <c r="I32"/>
  <c r="H32"/>
  <c r="F32"/>
  <c r="E32"/>
  <c r="D32"/>
  <c r="K23"/>
  <c r="J23"/>
  <c r="I23"/>
  <c r="H23"/>
  <c r="G23"/>
  <c r="F23"/>
  <c r="E23"/>
  <c r="D23"/>
  <c r="K49"/>
  <c r="J49"/>
  <c r="I49"/>
  <c r="H49"/>
  <c r="G49"/>
  <c r="F49"/>
  <c r="E49"/>
  <c r="D18"/>
  <c r="K48"/>
  <c r="H48"/>
  <c r="G48"/>
  <c r="F48"/>
  <c r="E48"/>
  <c r="K14"/>
  <c r="J14"/>
  <c r="I14"/>
  <c r="H14"/>
  <c r="G14"/>
  <c r="E14"/>
  <c r="D14"/>
  <c r="K73" l="1"/>
  <c r="G73"/>
  <c r="F73"/>
  <c r="E88"/>
  <c r="D88"/>
  <c r="G18"/>
  <c r="K18"/>
  <c r="J48"/>
  <c r="F18"/>
  <c r="J18"/>
  <c r="I48"/>
  <c r="E18"/>
  <c r="I18"/>
  <c r="I43"/>
  <c r="H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<sst xmlns="http://schemas.openxmlformats.org/spreadsheetml/2006/main" count="227" uniqueCount="92">
  <si>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</si>
  <si>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</si>
  <si>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</si>
  <si>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</si>
  <si>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</si>
  <si>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</si>
  <si>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</si>
  <si>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</si>
  <si>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справочно городское поселение Излучинск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</si>
  <si>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</si>
  <si>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</si>
  <si>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</si>
  <si>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</si>
  <si>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</si>
  <si>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</si>
  <si>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</si>
  <si>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</si>
  <si>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</si>
  <si>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</si>
  <si>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</si>
  <si>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</si>
  <si>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</si>
  <si>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</si>
  <si>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</si>
  <si>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</si>
  <si>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</si>
  <si>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</si>
  <si>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</si>
  <si>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</si>
  <si>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</si>
  <si>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</si>
  <si>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</si>
  <si>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</si>
  <si>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</si>
  <si>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</si>
  <si>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</si>
  <si>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</si>
  <si>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</si>
  <si>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</si>
  <si>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</si>
  <si>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</si>
  <si>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</si>
  <si>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</si>
  <si>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</si>
  <si>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</si>
  <si>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</si>
  <si>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</si>
  <si>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</si>
  <si>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</si>
  <si>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</si>
  <si>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</si>
  <si>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</si>
  <si>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</si>
  <si>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</si>
  <si>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</si>
  <si>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</si>
  <si>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</si>
  <si>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</si>
  <si>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</si>
  <si>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</si>
  <si>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</si>
  <si>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</si>
  <si>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</si>
  <si>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</si>
  <si>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</si>
  <si>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</si>
  <si>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</si>
  <si>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</si>
  <si>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</si>
  <si>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</si>
  <si>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</si>
  <si>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</si>
  <si>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</si>
  <si>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</si>
  <si>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</si>
  <si>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по факту за 2014 год (справочно)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</si>
  <si>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</si>
  <si>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</si>
  <si>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</si>
  <si>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</si>
  <si>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</si>
  <si>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</si>
  <si>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</si>
  <si>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</si>
  <si>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</si>
  <si>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</si>
  <si>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</si>
  <si>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</si>
  <si>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</si>
  <si>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по плану на 2016 год            </t>
  </si>
  <si>
    <t>по состоянию на 01.04.2016 года</t>
  </si>
  <si>
    <t>Отчет о выполнении перечня мер, предусмотренных соглашением о мерах по повышению эффективности использования бюджетных средств и увеличению поступлений налоговых и неналоговых доходов по состоянию на 01.04.2016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</si>
</sst>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topLeftCell="B1" workbookViewId="0">
      <selection activeCell="N16" sqref="N16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140625" customWidth="1"/>
    <col min="5" max="5" width="12.85546875" customWidth="1"/>
    <col min="6" max="6" width="12.28515625" customWidth="1"/>
    <col min="7" max="7" width="11.5703125" customWidth="1"/>
    <col min="8" max="8" width="11" customWidth="1"/>
    <col min="9" max="9" width="10.42578125" customWidth="1"/>
    <col min="10" max="10" width="11.140625" customWidth="1"/>
    <col min="11" max="11" width="12" customWidth="1"/>
  </cols>
  <sheetData>
    <row r="1" spans="1:13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18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8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3" ht="18.7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3" ht="18.75">
      <c r="A5" s="57" t="s">
        <v>90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18.75">
      <c r="A6" s="57"/>
      <c r="B6" s="57"/>
      <c r="C6" s="57"/>
      <c r="D6" s="57"/>
      <c r="E6" s="57"/>
      <c r="H6" s="1"/>
      <c r="J6" s="1"/>
    </row>
    <row r="7" spans="1:13" ht="15.75">
      <c r="A7" s="2"/>
      <c r="C7" s="3"/>
      <c r="D7" s="3"/>
      <c r="E7" s="2"/>
      <c r="H7" s="1"/>
      <c r="J7" s="1"/>
      <c r="K7" s="2" t="s">
        <v>4</v>
      </c>
    </row>
    <row r="8" spans="1:13" ht="15.75">
      <c r="A8" s="4"/>
      <c r="C8" s="3"/>
      <c r="D8" s="3"/>
      <c r="H8" s="1"/>
      <c r="J8" s="1"/>
    </row>
    <row r="9" spans="1:13">
      <c r="A9" s="58" t="s">
        <v>5</v>
      </c>
      <c r="B9" s="58" t="s">
        <v>6</v>
      </c>
      <c r="C9" s="60" t="s">
        <v>7</v>
      </c>
      <c r="D9" s="58" t="s">
        <v>8</v>
      </c>
      <c r="E9" s="61" t="s">
        <v>9</v>
      </c>
      <c r="F9" s="55" t="s">
        <v>10</v>
      </c>
      <c r="G9" s="55" t="s">
        <v>11</v>
      </c>
      <c r="H9" s="55" t="s">
        <v>12</v>
      </c>
      <c r="I9" s="55" t="s">
        <v>13</v>
      </c>
      <c r="J9" s="55" t="s">
        <v>14</v>
      </c>
      <c r="K9" s="55" t="s">
        <v>15</v>
      </c>
    </row>
    <row r="10" spans="1:13" ht="54" customHeight="1">
      <c r="A10" s="59"/>
      <c r="B10" s="59"/>
      <c r="C10" s="60"/>
      <c r="D10" s="59"/>
      <c r="E10" s="61"/>
      <c r="F10" s="56"/>
      <c r="G10" s="56"/>
      <c r="H10" s="56"/>
      <c r="I10" s="56"/>
      <c r="J10" s="56"/>
      <c r="K10" s="56"/>
    </row>
    <row r="11" spans="1:13" ht="62.25" customHeight="1">
      <c r="A11" s="5" t="s">
        <v>16</v>
      </c>
      <c r="B11" s="6" t="s">
        <v>17</v>
      </c>
      <c r="C11" s="7"/>
      <c r="D11" s="7"/>
      <c r="E11" s="8"/>
      <c r="F11" s="9"/>
      <c r="G11" s="9"/>
      <c r="H11" s="9"/>
      <c r="I11" s="9"/>
      <c r="J11" s="9"/>
      <c r="K11" s="9"/>
      <c r="M11" s="54" t="s">
        <v>91</v>
      </c>
    </row>
    <row r="12" spans="1:13" ht="45" customHeight="1">
      <c r="A12" s="5"/>
      <c r="B12" s="6" t="s">
        <v>18</v>
      </c>
      <c r="C12" s="7" t="s">
        <v>19</v>
      </c>
      <c r="D12" s="52">
        <v>208886.15</v>
      </c>
      <c r="E12" s="10">
        <v>165691.79999999999</v>
      </c>
      <c r="F12" s="10">
        <v>79284.2</v>
      </c>
      <c r="G12" s="10">
        <v>49891.199999999997</v>
      </c>
      <c r="H12" s="10">
        <v>29144.7</v>
      </c>
      <c r="I12" s="10">
        <v>56770.05</v>
      </c>
      <c r="J12" s="10">
        <v>85713.2</v>
      </c>
      <c r="K12" s="10">
        <v>142084.04</v>
      </c>
    </row>
    <row r="13" spans="1:13" ht="43.5" customHeight="1">
      <c r="A13" s="5"/>
      <c r="B13" s="6" t="s">
        <v>20</v>
      </c>
      <c r="C13" s="7" t="s">
        <v>19</v>
      </c>
      <c r="D13" s="52">
        <v>34252.870000000003</v>
      </c>
      <c r="E13" s="10">
        <v>46515.4</v>
      </c>
      <c r="F13" s="10">
        <v>12272.4</v>
      </c>
      <c r="G13" s="10">
        <v>11326.9</v>
      </c>
      <c r="H13" s="10">
        <v>7421.6</v>
      </c>
      <c r="I13" s="10">
        <v>19895.650000000001</v>
      </c>
      <c r="J13" s="10">
        <v>30373.5</v>
      </c>
      <c r="K13" s="10">
        <v>50946.8</v>
      </c>
    </row>
    <row r="14" spans="1:13" ht="27.75" customHeight="1">
      <c r="A14" s="5"/>
      <c r="B14" s="6" t="s">
        <v>21</v>
      </c>
      <c r="C14" s="7" t="s">
        <v>22</v>
      </c>
      <c r="D14" s="11">
        <f>D13/D12*100</f>
        <v>16.39786553584333</v>
      </c>
      <c r="E14" s="10">
        <f>E13/E12*100</f>
        <v>28.073447207405561</v>
      </c>
      <c r="F14" s="10">
        <f t="shared" ref="F14:K14" si="0">F13/F12*100</f>
        <v>15.478998337625907</v>
      </c>
      <c r="G14" s="10">
        <f t="shared" si="0"/>
        <v>22.703202167917389</v>
      </c>
      <c r="H14" s="10">
        <f t="shared" si="0"/>
        <v>25.464664244270828</v>
      </c>
      <c r="I14" s="10">
        <f t="shared" si="0"/>
        <v>35.046032194792851</v>
      </c>
      <c r="J14" s="10">
        <f t="shared" si="0"/>
        <v>35.436198858518878</v>
      </c>
      <c r="K14" s="10">
        <f t="shared" si="0"/>
        <v>35.856806999575745</v>
      </c>
    </row>
    <row r="15" spans="1:13" ht="71.25" customHeight="1">
      <c r="A15" s="5" t="s">
        <v>23</v>
      </c>
      <c r="B15" s="6" t="s">
        <v>24</v>
      </c>
      <c r="C15" s="7"/>
      <c r="D15" s="53"/>
      <c r="E15" s="10"/>
      <c r="F15" s="12"/>
      <c r="G15" s="12"/>
      <c r="H15" s="12"/>
      <c r="I15" s="12"/>
      <c r="J15" s="12"/>
      <c r="K15" s="12"/>
    </row>
    <row r="16" spans="1:13" ht="36.75" customHeight="1">
      <c r="A16" s="5"/>
      <c r="B16" s="6" t="s">
        <v>18</v>
      </c>
      <c r="C16" s="7" t="s">
        <v>19</v>
      </c>
      <c r="D16" s="52">
        <v>82382</v>
      </c>
      <c r="E16" s="10">
        <v>24543</v>
      </c>
      <c r="F16" s="10">
        <v>1106</v>
      </c>
      <c r="G16" s="10">
        <v>49824.7</v>
      </c>
      <c r="H16" s="10">
        <v>902</v>
      </c>
      <c r="I16" s="10">
        <v>6429.4</v>
      </c>
      <c r="J16" s="10">
        <v>4427</v>
      </c>
      <c r="K16" s="10">
        <v>4736</v>
      </c>
    </row>
    <row r="17" spans="1:11" ht="31.5" customHeight="1">
      <c r="A17" s="5"/>
      <c r="B17" s="6" t="s">
        <v>20</v>
      </c>
      <c r="C17" s="7" t="s">
        <v>19</v>
      </c>
      <c r="D17" s="52">
        <v>17934.349999999999</v>
      </c>
      <c r="E17" s="10">
        <v>4619.6000000000004</v>
      </c>
      <c r="F17" s="10">
        <v>290.3</v>
      </c>
      <c r="G17" s="10">
        <v>14757.7</v>
      </c>
      <c r="H17" s="10">
        <v>271.8</v>
      </c>
      <c r="I17" s="10">
        <v>1452.5</v>
      </c>
      <c r="J17" s="10">
        <v>1098.2</v>
      </c>
      <c r="K17" s="10">
        <v>1806.86</v>
      </c>
    </row>
    <row r="18" spans="1:11" ht="26.25" customHeight="1">
      <c r="A18" s="5"/>
      <c r="B18" s="6" t="s">
        <v>21</v>
      </c>
      <c r="C18" s="7" t="s">
        <v>22</v>
      </c>
      <c r="D18" s="11">
        <f>D17/D16*100</f>
        <v>21.769743390546477</v>
      </c>
      <c r="E18" s="10">
        <f>E17/E16*100</f>
        <v>18.822474840076602</v>
      </c>
      <c r="F18" s="10">
        <f t="shared" ref="F18:K18" si="1">F17/F16*100</f>
        <v>26.247739602169982</v>
      </c>
      <c r="G18" s="10">
        <f t="shared" si="1"/>
        <v>29.619245073226736</v>
      </c>
      <c r="H18" s="10">
        <f t="shared" si="1"/>
        <v>30.133037694013304</v>
      </c>
      <c r="I18" s="10">
        <f t="shared" si="1"/>
        <v>22.591532646903289</v>
      </c>
      <c r="J18" s="10">
        <f t="shared" si="1"/>
        <v>24.806866952789701</v>
      </c>
      <c r="K18" s="10">
        <f t="shared" si="1"/>
        <v>38.151604729729726</v>
      </c>
    </row>
    <row r="19" spans="1:11" ht="52.5" customHeight="1">
      <c r="A19" s="13" t="s">
        <v>25</v>
      </c>
      <c r="B19" s="14" t="s">
        <v>26</v>
      </c>
      <c r="C19" s="15"/>
      <c r="D19" s="16"/>
      <c r="E19" s="17"/>
      <c r="F19" s="18"/>
      <c r="G19" s="18"/>
      <c r="H19" s="19"/>
      <c r="I19" s="18"/>
      <c r="J19" s="19"/>
      <c r="K19" s="18"/>
    </row>
    <row r="20" spans="1:11" ht="82.5" customHeight="1">
      <c r="A20" s="13"/>
      <c r="B20" s="14" t="s">
        <v>87</v>
      </c>
      <c r="C20" s="15" t="s">
        <v>19</v>
      </c>
      <c r="D20" s="20">
        <v>198929.57</v>
      </c>
      <c r="E20" s="21">
        <v>185042.1</v>
      </c>
      <c r="F20" s="22">
        <v>86848</v>
      </c>
      <c r="G20" s="22">
        <v>62723.7</v>
      </c>
      <c r="H20" s="23">
        <v>51037.5</v>
      </c>
      <c r="I20" s="22">
        <v>71417.2</v>
      </c>
      <c r="J20" s="23">
        <v>104180.1</v>
      </c>
      <c r="K20" s="22">
        <v>139454.09</v>
      </c>
    </row>
    <row r="21" spans="1:11" ht="34.5" customHeight="1">
      <c r="A21" s="13"/>
      <c r="B21" s="14" t="s">
        <v>18</v>
      </c>
      <c r="C21" s="15" t="s">
        <v>19</v>
      </c>
      <c r="D21" s="24">
        <v>255556.94</v>
      </c>
      <c r="E21" s="25">
        <v>170532.9</v>
      </c>
      <c r="F21" s="10">
        <v>79284.2</v>
      </c>
      <c r="G21" s="25">
        <v>49891.199999999997</v>
      </c>
      <c r="H21" s="25">
        <v>29821.599999999999</v>
      </c>
      <c r="I21" s="25">
        <v>58720.23</v>
      </c>
      <c r="J21" s="10">
        <v>85713.2</v>
      </c>
      <c r="K21" s="10">
        <v>145487.01999999999</v>
      </c>
    </row>
    <row r="22" spans="1:11" ht="33" customHeight="1">
      <c r="A22" s="13"/>
      <c r="B22" s="14" t="s">
        <v>20</v>
      </c>
      <c r="C22" s="15" t="s">
        <v>19</v>
      </c>
      <c r="D22" s="24">
        <v>33892.370000000003</v>
      </c>
      <c r="E22" s="25">
        <v>49415.199999999997</v>
      </c>
      <c r="F22" s="25">
        <v>12281.6</v>
      </c>
      <c r="G22" s="25">
        <v>11520.2</v>
      </c>
      <c r="H22" s="25">
        <v>6503.2</v>
      </c>
      <c r="I22" s="25">
        <v>17473.95</v>
      </c>
      <c r="J22" s="10">
        <v>27935</v>
      </c>
      <c r="K22" s="25">
        <v>49675.519999999997</v>
      </c>
    </row>
    <row r="23" spans="1:11" ht="25.5" customHeight="1">
      <c r="A23" s="13"/>
      <c r="B23" s="14" t="s">
        <v>21</v>
      </c>
      <c r="C23" s="15" t="s">
        <v>22</v>
      </c>
      <c r="D23" s="24">
        <f>D22/D21*100</f>
        <v>13.262159892820755</v>
      </c>
      <c r="E23" s="25">
        <f>E22/E21*100</f>
        <v>28.976930551230879</v>
      </c>
      <c r="F23" s="25">
        <f>F22/F21*100</f>
        <v>15.490602162852122</v>
      </c>
      <c r="G23" s="25">
        <f t="shared" ref="G23:J23" si="2">G22/G21*100</f>
        <v>23.090645244051057</v>
      </c>
      <c r="H23" s="10">
        <f t="shared" si="2"/>
        <v>21.807012366875018</v>
      </c>
      <c r="I23" s="25">
        <f t="shared" si="2"/>
        <v>29.757972678240531</v>
      </c>
      <c r="J23" s="10">
        <f t="shared" si="2"/>
        <v>32.591246155784646</v>
      </c>
      <c r="K23" s="25">
        <f>K22/K21*100</f>
        <v>34.144296858922537</v>
      </c>
    </row>
    <row r="24" spans="1:11" ht="65.25" customHeight="1">
      <c r="A24" s="13" t="s">
        <v>27</v>
      </c>
      <c r="B24" s="14" t="s">
        <v>28</v>
      </c>
      <c r="C24" s="15"/>
      <c r="D24" s="16"/>
      <c r="E24" s="17"/>
      <c r="F24" s="18"/>
      <c r="G24" s="18"/>
      <c r="H24" s="19"/>
      <c r="I24" s="18"/>
      <c r="J24" s="19"/>
      <c r="K24" s="18"/>
    </row>
    <row r="25" spans="1:11" ht="81" customHeight="1">
      <c r="A25" s="13"/>
      <c r="B25" s="14" t="s">
        <v>87</v>
      </c>
      <c r="C25" s="15" t="s">
        <v>19</v>
      </c>
      <c r="D25" s="26">
        <v>1807.2</v>
      </c>
      <c r="E25" s="26">
        <v>1148</v>
      </c>
      <c r="F25" s="27">
        <v>106.9</v>
      </c>
      <c r="G25" s="27">
        <v>205.4</v>
      </c>
      <c r="H25" s="28">
        <v>154.6</v>
      </c>
      <c r="I25" s="27">
        <v>163.19999999999999</v>
      </c>
      <c r="J25" s="28">
        <v>730.3</v>
      </c>
      <c r="K25" s="27">
        <v>443.9</v>
      </c>
    </row>
    <row r="26" spans="1:11" ht="34.5" customHeight="1">
      <c r="A26" s="13"/>
      <c r="B26" s="14" t="s">
        <v>18</v>
      </c>
      <c r="C26" s="15" t="s">
        <v>19</v>
      </c>
      <c r="D26" s="24">
        <v>1200</v>
      </c>
      <c r="E26" s="24">
        <v>1095.0999999999999</v>
      </c>
      <c r="F26" s="24">
        <v>172.4</v>
      </c>
      <c r="G26" s="24">
        <v>164.2</v>
      </c>
      <c r="H26" s="24">
        <v>177.8</v>
      </c>
      <c r="I26" s="24">
        <v>168.7</v>
      </c>
      <c r="J26" s="11">
        <v>809.9</v>
      </c>
      <c r="K26" s="11">
        <v>417</v>
      </c>
    </row>
    <row r="27" spans="1:11" ht="36" customHeight="1">
      <c r="A27" s="13"/>
      <c r="B27" s="14" t="s">
        <v>20</v>
      </c>
      <c r="C27" s="15" t="s">
        <v>19</v>
      </c>
      <c r="D27" s="24">
        <v>287.63</v>
      </c>
      <c r="E27" s="24">
        <v>176.8</v>
      </c>
      <c r="F27" s="24">
        <v>20.8</v>
      </c>
      <c r="G27" s="24">
        <v>29.8</v>
      </c>
      <c r="H27" s="11">
        <v>19.600000000000001</v>
      </c>
      <c r="I27" s="24">
        <v>25.2</v>
      </c>
      <c r="J27" s="11">
        <v>57.9</v>
      </c>
      <c r="K27" s="11">
        <v>48.3</v>
      </c>
    </row>
    <row r="28" spans="1:11" ht="82.5" customHeight="1">
      <c r="A28" s="13" t="s">
        <v>29</v>
      </c>
      <c r="B28" s="14" t="s">
        <v>30</v>
      </c>
      <c r="C28" s="15"/>
      <c r="D28" s="16"/>
      <c r="E28" s="17"/>
      <c r="F28" s="17"/>
      <c r="G28" s="17"/>
      <c r="H28" s="17"/>
      <c r="I28" s="17"/>
      <c r="J28" s="29"/>
      <c r="K28" s="29"/>
    </row>
    <row r="29" spans="1:11" ht="83.25" customHeight="1">
      <c r="A29" s="13"/>
      <c r="B29" s="14" t="s">
        <v>87</v>
      </c>
      <c r="C29" s="15" t="s">
        <v>19</v>
      </c>
      <c r="D29" s="24">
        <v>41407.199999999997</v>
      </c>
      <c r="E29" s="24">
        <v>27583.4</v>
      </c>
      <c r="F29" s="24">
        <v>5675.6</v>
      </c>
      <c r="G29" s="24">
        <v>7037</v>
      </c>
      <c r="H29" s="24">
        <v>5583.7</v>
      </c>
      <c r="I29" s="24">
        <v>7803.78</v>
      </c>
      <c r="J29" s="11">
        <v>11186.4</v>
      </c>
      <c r="K29" s="11">
        <v>13381.37</v>
      </c>
    </row>
    <row r="30" spans="1:11" ht="33" customHeight="1">
      <c r="A30" s="13"/>
      <c r="B30" s="14" t="s">
        <v>18</v>
      </c>
      <c r="C30" s="15" t="s">
        <v>19</v>
      </c>
      <c r="D30" s="24">
        <v>28478</v>
      </c>
      <c r="E30" s="24">
        <v>28016.2</v>
      </c>
      <c r="F30" s="11">
        <v>5110.8999999999996</v>
      </c>
      <c r="G30" s="24">
        <v>4293</v>
      </c>
      <c r="H30" s="24">
        <v>5587.5</v>
      </c>
      <c r="I30" s="24">
        <v>7423.9</v>
      </c>
      <c r="J30" s="11">
        <v>12784</v>
      </c>
      <c r="K30" s="11">
        <v>13248.2</v>
      </c>
    </row>
    <row r="31" spans="1:11" ht="33" customHeight="1">
      <c r="A31" s="13"/>
      <c r="B31" s="14" t="s">
        <v>20</v>
      </c>
      <c r="C31" s="15" t="s">
        <v>19</v>
      </c>
      <c r="D31" s="24">
        <v>6763.2</v>
      </c>
      <c r="E31" s="24">
        <v>9860</v>
      </c>
      <c r="F31" s="11">
        <v>1330.1</v>
      </c>
      <c r="G31" s="24">
        <v>6144.5</v>
      </c>
      <c r="H31" s="24">
        <v>1687.7</v>
      </c>
      <c r="I31" s="24">
        <v>2954.54</v>
      </c>
      <c r="J31" s="11">
        <v>3331</v>
      </c>
      <c r="K31" s="11">
        <v>4041.97</v>
      </c>
    </row>
    <row r="32" spans="1:11" ht="25.5" customHeight="1">
      <c r="A32" s="13"/>
      <c r="B32" s="14" t="s">
        <v>21</v>
      </c>
      <c r="C32" s="15" t="s">
        <v>22</v>
      </c>
      <c r="D32" s="24">
        <f>D31/D30*100</f>
        <v>23.748858768171921</v>
      </c>
      <c r="E32" s="24">
        <f>E31/E30*100</f>
        <v>35.193923515680211</v>
      </c>
      <c r="F32" s="24">
        <f t="shared" ref="F32:K32" si="3">F31/F30*100</f>
        <v>26.024770588350389</v>
      </c>
      <c r="G32" s="24">
        <v>772.9</v>
      </c>
      <c r="H32" s="11">
        <f t="shared" si="3"/>
        <v>30.204921700223714</v>
      </c>
      <c r="I32" s="24">
        <f t="shared" si="3"/>
        <v>39.797680464445911</v>
      </c>
      <c r="J32" s="11">
        <f t="shared" si="3"/>
        <v>26.056007509386735</v>
      </c>
      <c r="K32" s="24">
        <f t="shared" si="3"/>
        <v>30.509578659742452</v>
      </c>
    </row>
    <row r="33" spans="1:11" ht="144.75" customHeight="1">
      <c r="A33" s="13" t="s">
        <v>31</v>
      </c>
      <c r="B33" s="14" t="s">
        <v>32</v>
      </c>
      <c r="C33" s="15"/>
      <c r="D33" s="16"/>
      <c r="E33" s="17"/>
      <c r="F33" s="17"/>
      <c r="G33" s="17"/>
      <c r="H33" s="29"/>
      <c r="I33" s="17"/>
      <c r="J33" s="29"/>
      <c r="K33" s="17"/>
    </row>
    <row r="34" spans="1:11" ht="80.25" customHeight="1">
      <c r="A34" s="13"/>
      <c r="B34" s="14" t="s">
        <v>87</v>
      </c>
      <c r="C34" s="15" t="s">
        <v>19</v>
      </c>
      <c r="D34" s="30">
        <v>30410.12</v>
      </c>
      <c r="E34" s="24">
        <v>29993.4</v>
      </c>
      <c r="F34" s="24">
        <v>13556.2</v>
      </c>
      <c r="G34" s="24">
        <v>11548.5</v>
      </c>
      <c r="H34" s="11">
        <v>13095</v>
      </c>
      <c r="I34" s="24">
        <v>11875.65</v>
      </c>
      <c r="J34" s="11">
        <v>31021.5</v>
      </c>
      <c r="K34" s="24">
        <v>37424.410000000003</v>
      </c>
    </row>
    <row r="35" spans="1:11" ht="33.75" customHeight="1">
      <c r="A35" s="13"/>
      <c r="B35" s="14" t="s">
        <v>18</v>
      </c>
      <c r="C35" s="15" t="s">
        <v>19</v>
      </c>
      <c r="D35" s="24">
        <v>47425.7</v>
      </c>
      <c r="E35" s="24">
        <v>29560.3</v>
      </c>
      <c r="F35" s="25">
        <v>12121.3</v>
      </c>
      <c r="G35" s="25">
        <v>10780.5</v>
      </c>
      <c r="H35" s="10">
        <v>10985.2</v>
      </c>
      <c r="I35" s="25">
        <v>11259.54</v>
      </c>
      <c r="J35" s="10">
        <v>34446.199999999997</v>
      </c>
      <c r="K35" s="25">
        <v>21889</v>
      </c>
    </row>
    <row r="36" spans="1:11" ht="32.25" customHeight="1">
      <c r="A36" s="13"/>
      <c r="B36" s="14" t="s">
        <v>20</v>
      </c>
      <c r="C36" s="15" t="s">
        <v>19</v>
      </c>
      <c r="D36" s="24">
        <v>5446.3</v>
      </c>
      <c r="E36" s="24">
        <v>6177.4</v>
      </c>
      <c r="F36" s="25">
        <v>4209.2</v>
      </c>
      <c r="G36" s="25">
        <v>2113.5</v>
      </c>
      <c r="H36" s="10">
        <v>2438.9</v>
      </c>
      <c r="I36" s="25">
        <v>2232.13</v>
      </c>
      <c r="J36" s="10">
        <v>6301</v>
      </c>
      <c r="K36" s="25">
        <v>4618.5</v>
      </c>
    </row>
    <row r="37" spans="1:11" ht="21" customHeight="1">
      <c r="A37" s="13"/>
      <c r="B37" s="14" t="s">
        <v>21</v>
      </c>
      <c r="C37" s="15" t="s">
        <v>22</v>
      </c>
      <c r="D37" s="24">
        <f>D36/D35*100</f>
        <v>11.483857908264929</v>
      </c>
      <c r="E37" s="24">
        <v>20.9</v>
      </c>
      <c r="F37" s="25">
        <f t="shared" ref="F37:K37" si="4">F36/F35*100</f>
        <v>34.725648239050265</v>
      </c>
      <c r="G37" s="25">
        <f t="shared" si="4"/>
        <v>19.604842075970502</v>
      </c>
      <c r="H37" s="25">
        <f t="shared" si="4"/>
        <v>22.201689545934531</v>
      </c>
      <c r="I37" s="25">
        <f t="shared" si="4"/>
        <v>19.82434451140988</v>
      </c>
      <c r="J37" s="25">
        <f t="shared" si="4"/>
        <v>18.292293489557633</v>
      </c>
      <c r="K37" s="25">
        <f t="shared" si="4"/>
        <v>21.099639088126455</v>
      </c>
    </row>
    <row r="38" spans="1:11" ht="28.5" customHeight="1">
      <c r="A38" s="13" t="s">
        <v>33</v>
      </c>
      <c r="B38" s="14" t="s">
        <v>34</v>
      </c>
      <c r="C38" s="15"/>
      <c r="D38" s="16"/>
      <c r="E38" s="17"/>
      <c r="F38" s="18"/>
      <c r="G38" s="18"/>
      <c r="H38" s="19"/>
      <c r="I38" s="18"/>
      <c r="J38" s="19"/>
      <c r="K38" s="18"/>
    </row>
    <row r="39" spans="1:11" ht="40.5" customHeight="1">
      <c r="A39" s="13"/>
      <c r="B39" s="14" t="s">
        <v>18</v>
      </c>
      <c r="C39" s="15" t="s">
        <v>19</v>
      </c>
      <c r="D39" s="31">
        <v>46670.8</v>
      </c>
      <c r="E39" s="31">
        <v>-4841.1000000000004</v>
      </c>
      <c r="F39" s="31">
        <v>0</v>
      </c>
      <c r="G39" s="50">
        <v>-770.9</v>
      </c>
      <c r="H39" s="50">
        <v>676.9</v>
      </c>
      <c r="I39" s="50">
        <v>1950.19</v>
      </c>
      <c r="J39" s="31">
        <v>-1248.2</v>
      </c>
      <c r="K39" s="31">
        <v>-3402.98</v>
      </c>
    </row>
    <row r="40" spans="1:11" ht="36" customHeight="1">
      <c r="A40" s="13"/>
      <c r="B40" s="14" t="s">
        <v>20</v>
      </c>
      <c r="C40" s="15" t="s">
        <v>19</v>
      </c>
      <c r="D40" s="31">
        <v>-360.5</v>
      </c>
      <c r="E40" s="31">
        <v>-2899.8</v>
      </c>
      <c r="F40" s="31">
        <v>0</v>
      </c>
      <c r="G40" s="50">
        <v>770.2</v>
      </c>
      <c r="H40" s="50">
        <v>-918.4</v>
      </c>
      <c r="I40" s="50">
        <v>-2421.6999999999998</v>
      </c>
      <c r="J40" s="31">
        <v>3714.2</v>
      </c>
      <c r="K40" s="31">
        <v>1271.28</v>
      </c>
    </row>
    <row r="41" spans="1:11" ht="21" customHeight="1">
      <c r="A41" s="5" t="s">
        <v>35</v>
      </c>
      <c r="B41" s="6" t="s">
        <v>36</v>
      </c>
      <c r="C41" s="7"/>
      <c r="D41" s="32"/>
      <c r="E41" s="33"/>
      <c r="F41" s="31"/>
      <c r="G41" s="50"/>
      <c r="H41" s="50"/>
      <c r="I41" s="50"/>
      <c r="J41" s="31"/>
      <c r="K41" s="31"/>
    </row>
    <row r="42" spans="1:11" ht="15.75">
      <c r="A42" s="13"/>
      <c r="B42" s="14" t="s">
        <v>37</v>
      </c>
      <c r="C42" s="15" t="s">
        <v>22</v>
      </c>
      <c r="D42" s="33"/>
      <c r="E42" s="33">
        <v>-19.7</v>
      </c>
      <c r="F42" s="33">
        <v>0</v>
      </c>
      <c r="G42" s="51">
        <v>-0.1</v>
      </c>
      <c r="H42" s="51">
        <v>0</v>
      </c>
      <c r="I42" s="51">
        <v>0</v>
      </c>
      <c r="J42" s="33">
        <v>-1.38</v>
      </c>
      <c r="K42" s="33">
        <v>-71.849999999999994</v>
      </c>
    </row>
    <row r="43" spans="1:11" ht="30" customHeight="1">
      <c r="A43" s="13"/>
      <c r="B43" s="14" t="s">
        <v>38</v>
      </c>
      <c r="C43" s="15" t="s">
        <v>22</v>
      </c>
      <c r="D43" s="33"/>
      <c r="E43" s="33">
        <v>-62.8</v>
      </c>
      <c r="F43" s="33">
        <v>0</v>
      </c>
      <c r="G43" s="51">
        <v>-0.3</v>
      </c>
      <c r="H43" s="51">
        <v>0</v>
      </c>
      <c r="I43" s="51">
        <f>I40/I17*100</f>
        <v>-166.72633390705678</v>
      </c>
      <c r="J43" s="33">
        <v>7.37</v>
      </c>
      <c r="K43" s="33">
        <v>0</v>
      </c>
    </row>
    <row r="44" spans="1:11" ht="47.25" customHeight="1">
      <c r="A44" s="13" t="s">
        <v>39</v>
      </c>
      <c r="B44" s="14" t="s">
        <v>40</v>
      </c>
      <c r="C44" s="15"/>
      <c r="D44" s="16"/>
      <c r="E44" s="17"/>
      <c r="F44" s="18"/>
      <c r="G44" s="18"/>
      <c r="H44" s="19"/>
      <c r="I44" s="18"/>
      <c r="J44" s="19"/>
      <c r="K44" s="18"/>
    </row>
    <row r="45" spans="1:11" ht="33" customHeight="1">
      <c r="A45" s="13"/>
      <c r="B45" s="14" t="s">
        <v>18</v>
      </c>
      <c r="C45" s="15" t="s">
        <v>19</v>
      </c>
      <c r="D45" s="16"/>
      <c r="E45" s="17"/>
      <c r="F45" s="18"/>
      <c r="G45" s="18"/>
      <c r="H45" s="19"/>
      <c r="I45" s="18"/>
      <c r="J45" s="19"/>
      <c r="K45" s="18"/>
    </row>
    <row r="46" spans="1:11" ht="35.25" customHeight="1">
      <c r="A46" s="13"/>
      <c r="B46" s="14" t="s">
        <v>20</v>
      </c>
      <c r="C46" s="15" t="s">
        <v>19</v>
      </c>
      <c r="D46" s="16"/>
      <c r="E46" s="17"/>
      <c r="F46" s="18"/>
      <c r="G46" s="18"/>
      <c r="H46" s="19"/>
      <c r="I46" s="18"/>
      <c r="J46" s="19"/>
      <c r="K46" s="18"/>
    </row>
    <row r="47" spans="1:11" ht="224.25" customHeight="1">
      <c r="A47" s="13" t="s">
        <v>41</v>
      </c>
      <c r="B47" s="14" t="s">
        <v>42</v>
      </c>
      <c r="C47" s="15"/>
      <c r="D47" s="16"/>
      <c r="E47" s="17"/>
      <c r="F47" s="18"/>
      <c r="G47" s="18"/>
      <c r="H47" s="19"/>
      <c r="I47" s="18"/>
      <c r="J47" s="19"/>
      <c r="K47" s="18"/>
    </row>
    <row r="48" spans="1:11" ht="15.75">
      <c r="A48" s="13"/>
      <c r="B48" s="14" t="s">
        <v>43</v>
      </c>
      <c r="C48" s="15" t="s">
        <v>22</v>
      </c>
      <c r="D48" s="34"/>
      <c r="E48" s="25">
        <f t="shared" ref="E48:K49" si="5">E45/E16*100</f>
        <v>0</v>
      </c>
      <c r="F48" s="25">
        <f t="shared" si="5"/>
        <v>0</v>
      </c>
      <c r="G48" s="25">
        <f t="shared" si="5"/>
        <v>0</v>
      </c>
      <c r="H48" s="10">
        <f t="shared" si="5"/>
        <v>0</v>
      </c>
      <c r="I48" s="25">
        <f t="shared" si="5"/>
        <v>0</v>
      </c>
      <c r="J48" s="10">
        <f t="shared" si="5"/>
        <v>0</v>
      </c>
      <c r="K48" s="25">
        <f t="shared" si="5"/>
        <v>0</v>
      </c>
    </row>
    <row r="49" spans="1:11" ht="31.5" customHeight="1">
      <c r="A49" s="13"/>
      <c r="B49" s="14" t="s">
        <v>44</v>
      </c>
      <c r="C49" s="15" t="s">
        <v>22</v>
      </c>
      <c r="D49" s="34"/>
      <c r="E49" s="25">
        <f t="shared" si="5"/>
        <v>0</v>
      </c>
      <c r="F49" s="25">
        <f t="shared" si="5"/>
        <v>0</v>
      </c>
      <c r="G49" s="25">
        <f t="shared" si="5"/>
        <v>0</v>
      </c>
      <c r="H49" s="10">
        <f t="shared" si="5"/>
        <v>0</v>
      </c>
      <c r="I49" s="25">
        <f t="shared" si="5"/>
        <v>0</v>
      </c>
      <c r="J49" s="10">
        <f t="shared" si="5"/>
        <v>0</v>
      </c>
      <c r="K49" s="25">
        <f t="shared" si="5"/>
        <v>0</v>
      </c>
    </row>
    <row r="50" spans="1:11" ht="69" customHeight="1">
      <c r="A50" s="13" t="s">
        <v>45</v>
      </c>
      <c r="B50" s="14" t="s">
        <v>46</v>
      </c>
      <c r="C50" s="15"/>
      <c r="D50" s="16"/>
      <c r="E50" s="17"/>
      <c r="F50" s="18"/>
      <c r="G50" s="18"/>
      <c r="H50" s="19"/>
      <c r="I50" s="18"/>
      <c r="J50" s="19"/>
      <c r="K50" s="18"/>
    </row>
    <row r="51" spans="1:11" ht="35.25" customHeight="1">
      <c r="A51" s="13"/>
      <c r="B51" s="14" t="s">
        <v>18</v>
      </c>
      <c r="C51" s="15" t="s">
        <v>19</v>
      </c>
      <c r="D51" s="16"/>
      <c r="E51" s="17"/>
      <c r="F51" s="18"/>
      <c r="G51" s="18"/>
      <c r="H51" s="19"/>
      <c r="I51" s="18"/>
      <c r="J51" s="19"/>
      <c r="K51" s="18"/>
    </row>
    <row r="52" spans="1:11" ht="32.25" customHeight="1">
      <c r="A52" s="13"/>
      <c r="B52" s="14" t="s">
        <v>20</v>
      </c>
      <c r="C52" s="15" t="s">
        <v>19</v>
      </c>
      <c r="D52" s="16"/>
      <c r="E52" s="17"/>
      <c r="F52" s="18"/>
      <c r="G52" s="18"/>
      <c r="H52" s="19"/>
      <c r="I52" s="18"/>
      <c r="J52" s="19"/>
      <c r="K52" s="18"/>
    </row>
    <row r="53" spans="1:11" ht="183.75" customHeight="1">
      <c r="A53" s="13" t="s">
        <v>47</v>
      </c>
      <c r="B53" s="14" t="s">
        <v>48</v>
      </c>
      <c r="C53" s="15"/>
      <c r="D53" s="16"/>
      <c r="E53" s="17"/>
      <c r="F53" s="18"/>
      <c r="G53" s="18"/>
      <c r="H53" s="19"/>
      <c r="I53" s="18"/>
      <c r="J53" s="19"/>
      <c r="K53" s="18"/>
    </row>
    <row r="54" spans="1:11" ht="15.75">
      <c r="A54" s="13"/>
      <c r="B54" s="14" t="s">
        <v>43</v>
      </c>
      <c r="C54" s="15" t="s">
        <v>22</v>
      </c>
      <c r="D54" s="16"/>
      <c r="E54" s="25">
        <f t="shared" ref="E54:K55" si="6">E51/(E21-E26)*100</f>
        <v>0</v>
      </c>
      <c r="F54" s="25">
        <f t="shared" si="6"/>
        <v>0</v>
      </c>
      <c r="G54" s="25">
        <f t="shared" si="6"/>
        <v>0</v>
      </c>
      <c r="H54" s="10">
        <f t="shared" si="6"/>
        <v>0</v>
      </c>
      <c r="I54" s="25">
        <f t="shared" si="6"/>
        <v>0</v>
      </c>
      <c r="J54" s="10">
        <f t="shared" si="6"/>
        <v>0</v>
      </c>
      <c r="K54" s="25">
        <f t="shared" si="6"/>
        <v>0</v>
      </c>
    </row>
    <row r="55" spans="1:11" ht="34.5" customHeight="1">
      <c r="A55" s="13"/>
      <c r="B55" s="14" t="s">
        <v>44</v>
      </c>
      <c r="C55" s="15" t="s">
        <v>22</v>
      </c>
      <c r="D55" s="16"/>
      <c r="E55" s="25">
        <f t="shared" si="6"/>
        <v>0</v>
      </c>
      <c r="F55" s="25">
        <f t="shared" si="6"/>
        <v>0</v>
      </c>
      <c r="G55" s="25">
        <f t="shared" si="6"/>
        <v>0</v>
      </c>
      <c r="H55" s="10">
        <f t="shared" si="6"/>
        <v>0</v>
      </c>
      <c r="I55" s="25">
        <f t="shared" si="6"/>
        <v>0</v>
      </c>
      <c r="J55" s="10">
        <f t="shared" si="6"/>
        <v>0</v>
      </c>
      <c r="K55" s="25">
        <f t="shared" si="6"/>
        <v>0</v>
      </c>
    </row>
    <row r="56" spans="1:11" ht="36.75" customHeight="1">
      <c r="A56" s="13" t="s">
        <v>49</v>
      </c>
      <c r="B56" s="14" t="s">
        <v>50</v>
      </c>
      <c r="C56" s="15"/>
      <c r="D56" s="16"/>
      <c r="E56" s="17"/>
      <c r="F56" s="18"/>
      <c r="G56" s="18"/>
      <c r="H56" s="19"/>
      <c r="I56" s="18"/>
      <c r="J56" s="19"/>
      <c r="K56" s="18"/>
    </row>
    <row r="57" spans="1:11" ht="50.25" customHeight="1">
      <c r="A57" s="13"/>
      <c r="B57" s="14" t="s">
        <v>51</v>
      </c>
      <c r="C57" s="15" t="s">
        <v>19</v>
      </c>
      <c r="D57" s="35">
        <v>1589</v>
      </c>
      <c r="E57" s="26">
        <v>470</v>
      </c>
      <c r="F57" s="27">
        <v>150</v>
      </c>
      <c r="G57" s="27">
        <v>80</v>
      </c>
      <c r="H57" s="28">
        <v>10</v>
      </c>
      <c r="I57" s="27">
        <v>80</v>
      </c>
      <c r="J57" s="36">
        <v>100</v>
      </c>
      <c r="K57" s="27">
        <v>200</v>
      </c>
    </row>
    <row r="58" spans="1:11" ht="63">
      <c r="A58" s="13" t="s">
        <v>52</v>
      </c>
      <c r="B58" s="14" t="s">
        <v>53</v>
      </c>
      <c r="C58" s="15" t="s">
        <v>22</v>
      </c>
      <c r="D58" s="37">
        <v>0.57999999999999996</v>
      </c>
      <c r="E58" s="37">
        <f t="shared" ref="E58:K58" si="7">E57/E21*100</f>
        <v>0.27560664247192185</v>
      </c>
      <c r="F58" s="37">
        <v>0.1</v>
      </c>
      <c r="G58" s="37">
        <f t="shared" si="7"/>
        <v>0.16034891924828429</v>
      </c>
      <c r="H58" s="37">
        <f t="shared" si="7"/>
        <v>3.3532741368672375E-2</v>
      </c>
      <c r="I58" s="37">
        <f t="shared" si="7"/>
        <v>0.1362392483816906</v>
      </c>
      <c r="J58" s="37">
        <f t="shared" si="7"/>
        <v>0.1166681444631632</v>
      </c>
      <c r="K58" s="37">
        <f t="shared" si="7"/>
        <v>0.13746930825856493</v>
      </c>
    </row>
    <row r="59" spans="1:11" ht="80.25" customHeight="1">
      <c r="A59" s="13" t="s">
        <v>54</v>
      </c>
      <c r="B59" s="14" t="s">
        <v>55</v>
      </c>
      <c r="C59" s="15"/>
      <c r="D59" s="16"/>
      <c r="E59" s="17"/>
      <c r="F59" s="18"/>
      <c r="G59" s="18"/>
      <c r="H59" s="19"/>
      <c r="I59" s="18"/>
      <c r="J59" s="19"/>
      <c r="K59" s="18"/>
    </row>
    <row r="60" spans="1:11" ht="81.75" customHeight="1">
      <c r="A60" s="13"/>
      <c r="B60" s="14" t="s">
        <v>87</v>
      </c>
      <c r="C60" s="15" t="s">
        <v>19</v>
      </c>
      <c r="D60" s="26">
        <v>59655.7</v>
      </c>
      <c r="E60" s="26">
        <v>49756.4</v>
      </c>
      <c r="F60" s="27">
        <v>15958.7</v>
      </c>
      <c r="G60" s="27">
        <v>14659.7</v>
      </c>
      <c r="H60" s="28">
        <v>7769.8</v>
      </c>
      <c r="I60" s="27">
        <v>15967.08</v>
      </c>
      <c r="J60" s="28">
        <v>33420.800000000003</v>
      </c>
      <c r="K60" s="27">
        <v>34175.18</v>
      </c>
    </row>
    <row r="61" spans="1:11" ht="37.5" customHeight="1">
      <c r="A61" s="13"/>
      <c r="B61" s="14" t="s">
        <v>18</v>
      </c>
      <c r="C61" s="15" t="s">
        <v>19</v>
      </c>
      <c r="D61" s="24">
        <v>60000.6</v>
      </c>
      <c r="E61" s="24">
        <v>49293.9</v>
      </c>
      <c r="F61" s="24">
        <v>14139.1</v>
      </c>
      <c r="G61" s="24">
        <v>14010.3</v>
      </c>
      <c r="H61" s="11">
        <v>14130.2</v>
      </c>
      <c r="I61" s="24">
        <v>15234.8</v>
      </c>
      <c r="J61" s="11">
        <v>31772.3</v>
      </c>
      <c r="K61" s="24">
        <v>27909.200000000001</v>
      </c>
    </row>
    <row r="62" spans="1:11" ht="35.25" customHeight="1">
      <c r="A62" s="13"/>
      <c r="B62" s="14" t="s">
        <v>20</v>
      </c>
      <c r="C62" s="15" t="s">
        <v>19</v>
      </c>
      <c r="D62" s="24">
        <v>9822.0400000000009</v>
      </c>
      <c r="E62" s="24">
        <v>14088.9</v>
      </c>
      <c r="F62" s="24">
        <v>3948.6</v>
      </c>
      <c r="G62" s="24">
        <v>2412.6999999999998</v>
      </c>
      <c r="H62" s="11">
        <v>7662.5</v>
      </c>
      <c r="I62" s="24">
        <v>4702.3900000000003</v>
      </c>
      <c r="J62" s="11">
        <v>7963.4</v>
      </c>
      <c r="K62" s="24">
        <v>7407.1</v>
      </c>
    </row>
    <row r="63" spans="1:11" ht="24" customHeight="1">
      <c r="A63" s="13"/>
      <c r="B63" s="14" t="s">
        <v>21</v>
      </c>
      <c r="C63" s="15" t="s">
        <v>22</v>
      </c>
      <c r="D63" s="24">
        <f>D62/D61*100</f>
        <v>16.369902967636992</v>
      </c>
      <c r="E63" s="24">
        <f>E62/E61*100</f>
        <v>28.581426910834807</v>
      </c>
      <c r="F63" s="24">
        <f t="shared" ref="F63:K63" si="8">F62/F61*100</f>
        <v>27.926812880593531</v>
      </c>
      <c r="G63" s="24">
        <f t="shared" si="8"/>
        <v>17.220901765129941</v>
      </c>
      <c r="H63" s="11">
        <f t="shared" si="8"/>
        <v>54.227824093077238</v>
      </c>
      <c r="I63" s="24">
        <f t="shared" si="8"/>
        <v>30.866109171108256</v>
      </c>
      <c r="J63" s="11">
        <f t="shared" si="8"/>
        <v>25.063970817347187</v>
      </c>
      <c r="K63" s="24">
        <f t="shared" si="8"/>
        <v>26.539993980479554</v>
      </c>
    </row>
    <row r="64" spans="1:11" ht="54" customHeight="1">
      <c r="A64" s="13" t="s">
        <v>56</v>
      </c>
      <c r="B64" s="14" t="s">
        <v>57</v>
      </c>
      <c r="C64" s="15"/>
      <c r="D64" s="16"/>
      <c r="E64" s="17"/>
      <c r="F64" s="18"/>
      <c r="G64" s="18"/>
      <c r="H64" s="19"/>
      <c r="I64" s="18"/>
      <c r="J64" s="19"/>
      <c r="K64" s="18"/>
    </row>
    <row r="65" spans="1:11" ht="84" customHeight="1">
      <c r="A65" s="13"/>
      <c r="B65" s="14" t="s">
        <v>87</v>
      </c>
      <c r="C65" s="15" t="s">
        <v>19</v>
      </c>
      <c r="D65" s="26">
        <v>39471.620000000003</v>
      </c>
      <c r="E65" s="26">
        <v>26849.4</v>
      </c>
      <c r="F65" s="27">
        <v>4524.8</v>
      </c>
      <c r="G65" s="27">
        <v>5109.3</v>
      </c>
      <c r="H65" s="28">
        <v>3347.3</v>
      </c>
      <c r="I65" s="27">
        <v>6831.7</v>
      </c>
      <c r="J65" s="28">
        <v>9785.1</v>
      </c>
      <c r="K65" s="27">
        <v>11642.78</v>
      </c>
    </row>
    <row r="66" spans="1:11" ht="36.75" customHeight="1">
      <c r="A66" s="13"/>
      <c r="B66" s="14" t="s">
        <v>18</v>
      </c>
      <c r="C66" s="15" t="s">
        <v>19</v>
      </c>
      <c r="D66" s="24">
        <v>25859.1</v>
      </c>
      <c r="E66" s="25">
        <v>26767.200000000001</v>
      </c>
      <c r="F66" s="25">
        <v>4371.8</v>
      </c>
      <c r="G66" s="25">
        <v>4951.7</v>
      </c>
      <c r="H66" s="25">
        <v>5103.8999999999996</v>
      </c>
      <c r="I66" s="10">
        <v>7062.16</v>
      </c>
      <c r="J66" s="10">
        <v>11003.8</v>
      </c>
      <c r="K66" s="10">
        <v>11725.7</v>
      </c>
    </row>
    <row r="67" spans="1:11" ht="32.25" customHeight="1">
      <c r="A67" s="13"/>
      <c r="B67" s="14" t="s">
        <v>20</v>
      </c>
      <c r="C67" s="15" t="s">
        <v>19</v>
      </c>
      <c r="D67" s="24">
        <v>6407.7</v>
      </c>
      <c r="E67" s="25">
        <v>9523.6</v>
      </c>
      <c r="F67" s="25">
        <v>1325</v>
      </c>
      <c r="G67" s="25">
        <v>492.6</v>
      </c>
      <c r="H67" s="25">
        <v>2803.9</v>
      </c>
      <c r="I67" s="10">
        <v>2933.06</v>
      </c>
      <c r="J67" s="10">
        <v>2984.9</v>
      </c>
      <c r="K67" s="10">
        <v>3689.61</v>
      </c>
    </row>
    <row r="68" spans="1:11" ht="22.5" customHeight="1">
      <c r="A68" s="13"/>
      <c r="B68" s="14" t="s">
        <v>21</v>
      </c>
      <c r="C68" s="15" t="s">
        <v>22</v>
      </c>
      <c r="D68" s="24">
        <f>D67/D66*100</f>
        <v>24.779284661879185</v>
      </c>
      <c r="E68" s="24">
        <f>E67/E66*100</f>
        <v>35.579365790968048</v>
      </c>
      <c r="F68" s="24">
        <v>54.76</v>
      </c>
      <c r="G68" s="24">
        <f t="shared" ref="G68:K68" si="9">G67/G66*100</f>
        <v>9.9480986327927781</v>
      </c>
      <c r="H68" s="11">
        <f t="shared" si="9"/>
        <v>54.936421168126337</v>
      </c>
      <c r="I68" s="24">
        <f t="shared" si="9"/>
        <v>41.532052516510532</v>
      </c>
      <c r="J68" s="11">
        <f t="shared" si="9"/>
        <v>27.126083716534289</v>
      </c>
      <c r="K68" s="24">
        <f t="shared" si="9"/>
        <v>31.466010558005063</v>
      </c>
    </row>
    <row r="69" spans="1:11" ht="70.5" customHeight="1">
      <c r="A69" s="13" t="s">
        <v>58</v>
      </c>
      <c r="B69" s="14" t="s">
        <v>59</v>
      </c>
      <c r="C69" s="15"/>
      <c r="D69" s="16"/>
      <c r="E69" s="17"/>
      <c r="F69" s="18"/>
      <c r="G69" s="18"/>
      <c r="H69" s="19"/>
      <c r="I69" s="18"/>
      <c r="J69" s="19"/>
      <c r="K69" s="18"/>
    </row>
    <row r="70" spans="1:11" ht="84.75" customHeight="1">
      <c r="A70" s="13"/>
      <c r="B70" s="14" t="s">
        <v>87</v>
      </c>
      <c r="C70" s="15" t="s">
        <v>19</v>
      </c>
      <c r="D70" s="34">
        <v>20184.099999999999</v>
      </c>
      <c r="E70" s="34">
        <v>22989.200000000001</v>
      </c>
      <c r="F70" s="34">
        <v>22989.200000000001</v>
      </c>
      <c r="G70" s="34">
        <f t="shared" ref="G70:K72" si="10">G60-G65</f>
        <v>9550.4000000000015</v>
      </c>
      <c r="H70" s="34">
        <v>4422.5</v>
      </c>
      <c r="I70" s="34">
        <v>9135.2999999999993</v>
      </c>
      <c r="J70" s="34">
        <v>23635.7</v>
      </c>
      <c r="K70" s="34">
        <v>22532.400000000001</v>
      </c>
    </row>
    <row r="71" spans="1:11" ht="36.75" customHeight="1">
      <c r="A71" s="13"/>
      <c r="B71" s="14" t="s">
        <v>18</v>
      </c>
      <c r="C71" s="15" t="s">
        <v>19</v>
      </c>
      <c r="D71" s="24">
        <v>34081.5</v>
      </c>
      <c r="E71" s="24">
        <v>22436.7</v>
      </c>
      <c r="F71" s="24">
        <v>10033.1</v>
      </c>
      <c r="G71" s="24">
        <v>8902.7000000000007</v>
      </c>
      <c r="H71" s="24">
        <v>9026.2999999999993</v>
      </c>
      <c r="I71" s="24">
        <v>8172.64</v>
      </c>
      <c r="J71" s="24">
        <v>20768.5</v>
      </c>
      <c r="K71" s="24">
        <f t="shared" si="10"/>
        <v>16183.5</v>
      </c>
    </row>
    <row r="72" spans="1:11" ht="34.5" customHeight="1">
      <c r="A72" s="13"/>
      <c r="B72" s="14" t="s">
        <v>20</v>
      </c>
      <c r="C72" s="15" t="s">
        <v>19</v>
      </c>
      <c r="D72" s="24">
        <v>3414.3</v>
      </c>
      <c r="E72" s="24">
        <v>4565.3</v>
      </c>
      <c r="F72" s="24">
        <v>2589.5</v>
      </c>
      <c r="G72" s="24">
        <v>1881.7</v>
      </c>
      <c r="H72" s="24">
        <v>4858.6000000000004</v>
      </c>
      <c r="I72" s="24">
        <v>1769.33</v>
      </c>
      <c r="J72" s="24">
        <v>4978.45</v>
      </c>
      <c r="K72" s="24">
        <f t="shared" si="10"/>
        <v>3717.4900000000002</v>
      </c>
    </row>
    <row r="73" spans="1:11" ht="19.5" customHeight="1">
      <c r="A73" s="13"/>
      <c r="B73" s="14" t="s">
        <v>21</v>
      </c>
      <c r="C73" s="15" t="s">
        <v>22</v>
      </c>
      <c r="D73" s="24">
        <f>D72/D71*100</f>
        <v>10.018044980414595</v>
      </c>
      <c r="E73" s="24">
        <f>E72/E71*100</f>
        <v>20.347466427772357</v>
      </c>
      <c r="F73" s="24">
        <f t="shared" ref="F73:K73" si="11">F72/F71*100</f>
        <v>25.809570322233405</v>
      </c>
      <c r="G73" s="24">
        <f t="shared" si="11"/>
        <v>21.136284497961292</v>
      </c>
      <c r="H73" s="11">
        <f t="shared" si="11"/>
        <v>53.827149551865119</v>
      </c>
      <c r="I73" s="24">
        <v>22.1</v>
      </c>
      <c r="J73" s="11">
        <f t="shared" si="11"/>
        <v>23.971158244456745</v>
      </c>
      <c r="K73" s="24">
        <f t="shared" si="11"/>
        <v>22.970865387586123</v>
      </c>
    </row>
    <row r="74" spans="1:11" ht="51.75" customHeight="1">
      <c r="A74" s="13" t="s">
        <v>60</v>
      </c>
      <c r="B74" s="14" t="s">
        <v>61</v>
      </c>
      <c r="C74" s="15"/>
      <c r="D74" s="16"/>
      <c r="E74" s="17"/>
      <c r="F74" s="18"/>
      <c r="G74" s="18"/>
      <c r="H74" s="19"/>
      <c r="I74" s="18"/>
      <c r="J74" s="19"/>
      <c r="K74" s="18"/>
    </row>
    <row r="75" spans="1:11" ht="84" customHeight="1">
      <c r="A75" s="13"/>
      <c r="B75" s="14" t="s">
        <v>87</v>
      </c>
      <c r="C75" s="15" t="s">
        <v>19</v>
      </c>
      <c r="D75" s="38">
        <v>5271.9</v>
      </c>
      <c r="E75" s="38">
        <v>8018.5</v>
      </c>
      <c r="F75" s="38">
        <v>2227.5</v>
      </c>
      <c r="G75" s="38">
        <v>1338</v>
      </c>
      <c r="H75" s="28">
        <v>781.8</v>
      </c>
      <c r="I75" s="27">
        <v>998.69</v>
      </c>
      <c r="J75" s="28">
        <v>2861</v>
      </c>
      <c r="K75" s="27">
        <v>4088.22</v>
      </c>
    </row>
    <row r="76" spans="1:11" ht="33" customHeight="1">
      <c r="A76" s="13"/>
      <c r="B76" s="14" t="s">
        <v>18</v>
      </c>
      <c r="C76" s="15" t="s">
        <v>19</v>
      </c>
      <c r="D76" s="24">
        <v>8474.19</v>
      </c>
      <c r="E76" s="24">
        <v>5943.6</v>
      </c>
      <c r="F76" s="24">
        <v>1773.6</v>
      </c>
      <c r="G76" s="24">
        <v>1623.9</v>
      </c>
      <c r="H76" s="11">
        <v>2382.1999999999998</v>
      </c>
      <c r="I76" s="24">
        <v>1191.8</v>
      </c>
      <c r="J76" s="11">
        <v>3434</v>
      </c>
      <c r="K76" s="24">
        <v>3506.2</v>
      </c>
    </row>
    <row r="77" spans="1:11" ht="34.5" customHeight="1">
      <c r="A77" s="13"/>
      <c r="B77" s="14" t="s">
        <v>20</v>
      </c>
      <c r="C77" s="15" t="s">
        <v>19</v>
      </c>
      <c r="D77" s="24">
        <v>2258.52</v>
      </c>
      <c r="E77" s="24">
        <v>2520.5</v>
      </c>
      <c r="F77" s="24">
        <v>719.4</v>
      </c>
      <c r="G77" s="24">
        <v>206</v>
      </c>
      <c r="H77" s="11">
        <v>945.1</v>
      </c>
      <c r="I77" s="24">
        <v>265.41000000000003</v>
      </c>
      <c r="J77" s="11">
        <v>829.9</v>
      </c>
      <c r="K77" s="24">
        <v>568.79999999999995</v>
      </c>
    </row>
    <row r="78" spans="1:11" ht="24.75" customHeight="1">
      <c r="A78" s="13"/>
      <c r="B78" s="14" t="s">
        <v>21</v>
      </c>
      <c r="C78" s="15" t="s">
        <v>22</v>
      </c>
      <c r="D78" s="24">
        <f>D77/D76*100</f>
        <v>26.651750786800861</v>
      </c>
      <c r="E78" s="24">
        <f>E77/E76*100</f>
        <v>42.406958745541417</v>
      </c>
      <c r="F78" s="24">
        <v>40.6</v>
      </c>
      <c r="G78" s="24">
        <f t="shared" ref="G78:K78" si="12">G77/G76*100</f>
        <v>12.685510191514254</v>
      </c>
      <c r="H78" s="11">
        <f t="shared" si="12"/>
        <v>39.673411132566535</v>
      </c>
      <c r="I78" s="24">
        <f t="shared" si="12"/>
        <v>22.26967612015439</v>
      </c>
      <c r="J78" s="11">
        <f t="shared" si="12"/>
        <v>24.167152009318578</v>
      </c>
      <c r="K78" s="24">
        <f t="shared" si="12"/>
        <v>16.222691232673551</v>
      </c>
    </row>
    <row r="79" spans="1:11" ht="39.75" customHeight="1">
      <c r="A79" s="13" t="s">
        <v>62</v>
      </c>
      <c r="B79" s="14" t="s">
        <v>63</v>
      </c>
      <c r="C79" s="15"/>
      <c r="D79" s="26"/>
      <c r="E79" s="26"/>
      <c r="F79" s="27"/>
      <c r="G79" s="27"/>
      <c r="H79" s="19"/>
      <c r="I79" s="18"/>
      <c r="J79" s="19"/>
      <c r="K79" s="18"/>
    </row>
    <row r="80" spans="1:11" ht="78" customHeight="1">
      <c r="A80" s="13"/>
      <c r="B80" s="14" t="s">
        <v>87</v>
      </c>
      <c r="C80" s="15" t="s">
        <v>19</v>
      </c>
      <c r="D80" s="26"/>
      <c r="E80" s="21"/>
      <c r="F80" s="22"/>
      <c r="G80" s="27"/>
      <c r="H80" s="23"/>
      <c r="I80" s="22"/>
      <c r="J80" s="23"/>
      <c r="K80" s="22"/>
    </row>
    <row r="81" spans="1:11" ht="33.75" customHeight="1">
      <c r="A81" s="13"/>
      <c r="B81" s="14" t="s">
        <v>18</v>
      </c>
      <c r="C81" s="15" t="s">
        <v>19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33" customHeight="1">
      <c r="A82" s="13"/>
      <c r="B82" s="14" t="s">
        <v>20</v>
      </c>
      <c r="C82" s="15" t="s">
        <v>19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  <row r="83" spans="1:11" ht="24" customHeight="1">
      <c r="A83" s="13"/>
      <c r="B83" s="14" t="s">
        <v>21</v>
      </c>
      <c r="C83" s="15" t="s">
        <v>22</v>
      </c>
      <c r="D83" s="34"/>
      <c r="E83" s="25"/>
      <c r="F83" s="25"/>
      <c r="G83" s="25"/>
      <c r="H83" s="10"/>
      <c r="I83" s="25"/>
      <c r="J83" s="10"/>
      <c r="K83" s="25"/>
    </row>
    <row r="84" spans="1:11" ht="69" customHeight="1">
      <c r="A84" s="13" t="s">
        <v>64</v>
      </c>
      <c r="B84" s="14" t="s">
        <v>65</v>
      </c>
      <c r="C84" s="15"/>
      <c r="D84" s="16"/>
      <c r="E84" s="17"/>
      <c r="F84" s="18"/>
      <c r="G84" s="18"/>
      <c r="H84" s="19"/>
      <c r="I84" s="18"/>
      <c r="J84" s="19"/>
      <c r="K84" s="18"/>
    </row>
    <row r="85" spans="1:11" ht="84.75" customHeight="1">
      <c r="A85" s="13"/>
      <c r="B85" s="14" t="s">
        <v>87</v>
      </c>
      <c r="C85" s="15" t="s">
        <v>19</v>
      </c>
      <c r="D85" s="35">
        <f>D75</f>
        <v>5271.9</v>
      </c>
      <c r="E85" s="21">
        <v>8018.5</v>
      </c>
      <c r="F85" s="22">
        <f>F75</f>
        <v>2227.5</v>
      </c>
      <c r="G85" s="22">
        <v>1338</v>
      </c>
      <c r="H85" s="22">
        <f>H75</f>
        <v>781.8</v>
      </c>
      <c r="I85" s="22">
        <f t="shared" ref="I85:J85" si="13">I75</f>
        <v>998.69</v>
      </c>
      <c r="J85" s="22">
        <f t="shared" si="13"/>
        <v>2861</v>
      </c>
      <c r="K85" s="22">
        <v>4088.22</v>
      </c>
    </row>
    <row r="86" spans="1:11" ht="37.5" customHeight="1">
      <c r="A86" s="13"/>
      <c r="B86" s="14" t="s">
        <v>18</v>
      </c>
      <c r="C86" s="15" t="s">
        <v>19</v>
      </c>
      <c r="D86" s="35">
        <v>3219.8</v>
      </c>
      <c r="E86" s="25">
        <f>E76</f>
        <v>5943.6</v>
      </c>
      <c r="F86" s="22">
        <v>1773.6</v>
      </c>
      <c r="G86" s="22">
        <v>1623.9</v>
      </c>
      <c r="H86" s="22">
        <v>2382.1999999999998</v>
      </c>
      <c r="I86" s="22">
        <f t="shared" ref="G86:K88" si="14">I76</f>
        <v>1191.8</v>
      </c>
      <c r="J86" s="22">
        <f t="shared" si="14"/>
        <v>3434</v>
      </c>
      <c r="K86" s="25">
        <f t="shared" si="14"/>
        <v>3506.2</v>
      </c>
    </row>
    <row r="87" spans="1:11" ht="31.5">
      <c r="A87" s="13"/>
      <c r="B87" s="14" t="s">
        <v>20</v>
      </c>
      <c r="C87" s="15" t="s">
        <v>19</v>
      </c>
      <c r="D87" s="35">
        <v>630.79999999999995</v>
      </c>
      <c r="E87" s="25">
        <f>E77</f>
        <v>2520.5</v>
      </c>
      <c r="F87" s="22">
        <v>719.4</v>
      </c>
      <c r="G87" s="22">
        <v>206</v>
      </c>
      <c r="H87" s="22">
        <v>945.1</v>
      </c>
      <c r="I87" s="22">
        <f t="shared" si="14"/>
        <v>265.41000000000003</v>
      </c>
      <c r="J87" s="22">
        <f t="shared" si="14"/>
        <v>829.9</v>
      </c>
      <c r="K87" s="25">
        <v>568.79999999999995</v>
      </c>
    </row>
    <row r="88" spans="1:11" ht="25.5" customHeight="1">
      <c r="A88" s="13"/>
      <c r="B88" s="14" t="s">
        <v>21</v>
      </c>
      <c r="C88" s="15" t="s">
        <v>22</v>
      </c>
      <c r="D88" s="24">
        <f>D87/D86*100</f>
        <v>19.591278961426173</v>
      </c>
      <c r="E88" s="25">
        <f>E87/E86*100</f>
        <v>42.406958745541417</v>
      </c>
      <c r="F88" s="25">
        <v>40.6</v>
      </c>
      <c r="G88" s="22">
        <f t="shared" si="14"/>
        <v>12.685510191514254</v>
      </c>
      <c r="H88" s="22">
        <f t="shared" si="14"/>
        <v>39.673411132566535</v>
      </c>
      <c r="I88" s="22">
        <f t="shared" si="14"/>
        <v>22.26967612015439</v>
      </c>
      <c r="J88" s="22">
        <f t="shared" si="14"/>
        <v>24.167152009318578</v>
      </c>
      <c r="K88" s="25">
        <f t="shared" ref="K88" si="15">K87/K86*100</f>
        <v>16.222691232673551</v>
      </c>
    </row>
    <row r="89" spans="1:11" ht="81.75" customHeight="1">
      <c r="A89" s="13" t="s">
        <v>66</v>
      </c>
      <c r="B89" s="14" t="s">
        <v>67</v>
      </c>
      <c r="C89" s="15"/>
      <c r="D89" s="16"/>
      <c r="E89" s="17"/>
      <c r="F89" s="18"/>
      <c r="G89" s="18"/>
      <c r="H89" s="19"/>
      <c r="I89" s="18"/>
      <c r="J89" s="19"/>
      <c r="K89" s="18"/>
    </row>
    <row r="90" spans="1:11" ht="31.5">
      <c r="A90" s="13"/>
      <c r="B90" s="14" t="s">
        <v>68</v>
      </c>
      <c r="C90" s="15" t="s">
        <v>19</v>
      </c>
      <c r="D90" s="34"/>
      <c r="E90" s="25">
        <f>E91+E92</f>
        <v>0</v>
      </c>
      <c r="F90" s="25">
        <f t="shared" ref="F90:K90" si="16">F91+F92</f>
        <v>0</v>
      </c>
      <c r="G90" s="25">
        <f t="shared" si="16"/>
        <v>0</v>
      </c>
      <c r="H90" s="10">
        <f t="shared" si="16"/>
        <v>0</v>
      </c>
      <c r="I90" s="25">
        <f t="shared" si="16"/>
        <v>0</v>
      </c>
      <c r="J90" s="10">
        <f t="shared" si="16"/>
        <v>0</v>
      </c>
      <c r="K90" s="25">
        <f t="shared" si="16"/>
        <v>0</v>
      </c>
    </row>
    <row r="91" spans="1:11" ht="112.5" customHeight="1">
      <c r="A91" s="13"/>
      <c r="B91" s="14" t="s">
        <v>69</v>
      </c>
      <c r="C91" s="15" t="s">
        <v>19</v>
      </c>
      <c r="D91" s="16"/>
      <c r="E91" s="17"/>
      <c r="F91" s="18"/>
      <c r="G91" s="18"/>
      <c r="H91" s="19"/>
      <c r="I91" s="18"/>
      <c r="J91" s="19"/>
      <c r="K91" s="18"/>
    </row>
    <row r="92" spans="1:11" ht="36" customHeight="1">
      <c r="A92" s="13"/>
      <c r="B92" s="14" t="s">
        <v>70</v>
      </c>
      <c r="C92" s="15" t="s">
        <v>19</v>
      </c>
      <c r="D92" s="16"/>
      <c r="E92" s="17"/>
      <c r="F92" s="18"/>
      <c r="G92" s="18"/>
      <c r="H92" s="19"/>
      <c r="I92" s="18"/>
      <c r="J92" s="19"/>
      <c r="K92" s="18"/>
    </row>
    <row r="93" spans="1:11" ht="70.5" customHeight="1">
      <c r="A93" s="13" t="s">
        <v>71</v>
      </c>
      <c r="B93" s="14" t="s">
        <v>72</v>
      </c>
      <c r="C93" s="15"/>
      <c r="D93" s="16"/>
      <c r="E93" s="17"/>
      <c r="F93" s="18"/>
      <c r="G93" s="18"/>
      <c r="H93" s="19"/>
      <c r="I93" s="18"/>
      <c r="J93" s="19"/>
      <c r="K93" s="18"/>
    </row>
    <row r="94" spans="1:11" ht="35.25" customHeight="1">
      <c r="A94" s="13"/>
      <c r="B94" s="14" t="s">
        <v>18</v>
      </c>
      <c r="C94" s="15" t="s">
        <v>19</v>
      </c>
      <c r="D94" s="16"/>
      <c r="E94" s="17"/>
      <c r="F94" s="18"/>
      <c r="G94" s="18"/>
      <c r="H94" s="19"/>
      <c r="I94" s="18"/>
      <c r="J94" s="19"/>
      <c r="K94" s="18"/>
    </row>
    <row r="95" spans="1:11" ht="35.25" customHeight="1">
      <c r="A95" s="13"/>
      <c r="B95" s="14" t="s">
        <v>20</v>
      </c>
      <c r="C95" s="15" t="s">
        <v>19</v>
      </c>
      <c r="D95" s="16"/>
      <c r="E95" s="17"/>
      <c r="F95" s="18"/>
      <c r="G95" s="18"/>
      <c r="H95" s="19"/>
      <c r="I95" s="18"/>
      <c r="J95" s="19"/>
      <c r="K95" s="18"/>
    </row>
    <row r="96" spans="1:11" ht="98.25" customHeight="1">
      <c r="A96" s="13" t="s">
        <v>73</v>
      </c>
      <c r="B96" s="14" t="s">
        <v>74</v>
      </c>
      <c r="C96" s="15"/>
      <c r="D96" s="16"/>
      <c r="E96" s="17"/>
      <c r="F96" s="18"/>
      <c r="G96" s="18"/>
      <c r="H96" s="19"/>
      <c r="I96" s="18"/>
      <c r="J96" s="19"/>
      <c r="K96" s="18"/>
    </row>
    <row r="97" spans="1:11" ht="37.5" customHeight="1">
      <c r="A97" s="13"/>
      <c r="B97" s="14" t="s">
        <v>75</v>
      </c>
      <c r="C97" s="15"/>
      <c r="D97" s="34">
        <v>39</v>
      </c>
      <c r="E97" s="25">
        <v>29</v>
      </c>
      <c r="F97" s="39">
        <v>5</v>
      </c>
      <c r="G97" s="39">
        <v>7</v>
      </c>
      <c r="H97" s="12">
        <v>6.5</v>
      </c>
      <c r="I97" s="39">
        <v>8.5</v>
      </c>
      <c r="J97" s="12">
        <v>12</v>
      </c>
      <c r="K97" s="39">
        <v>13</v>
      </c>
    </row>
    <row r="98" spans="1:11" ht="34.5" customHeight="1">
      <c r="A98" s="13"/>
      <c r="B98" s="14" t="s">
        <v>88</v>
      </c>
      <c r="C98" s="15"/>
      <c r="D98" s="34">
        <v>37</v>
      </c>
      <c r="E98" s="25">
        <v>29</v>
      </c>
      <c r="F98" s="39">
        <v>5</v>
      </c>
      <c r="G98" s="39">
        <v>7</v>
      </c>
      <c r="H98" s="12">
        <v>6.5</v>
      </c>
      <c r="I98" s="39">
        <v>8.5</v>
      </c>
      <c r="J98" s="12">
        <v>11.5</v>
      </c>
      <c r="K98" s="39">
        <v>13</v>
      </c>
    </row>
    <row r="99" spans="1:11" ht="26.25" customHeight="1">
      <c r="A99" s="13"/>
      <c r="B99" s="14" t="s">
        <v>89</v>
      </c>
      <c r="C99" s="15" t="s">
        <v>76</v>
      </c>
      <c r="D99" s="34">
        <v>25</v>
      </c>
      <c r="E99" s="25">
        <v>29</v>
      </c>
      <c r="F99" s="25">
        <v>5</v>
      </c>
      <c r="G99" s="25">
        <v>7</v>
      </c>
      <c r="H99" s="25">
        <v>6.5</v>
      </c>
      <c r="I99" s="10">
        <v>8.5</v>
      </c>
      <c r="J99" s="10">
        <v>10.5</v>
      </c>
      <c r="K99" s="10">
        <v>13</v>
      </c>
    </row>
    <row r="100" spans="1:11" ht="33.75" customHeight="1">
      <c r="A100" s="13"/>
      <c r="B100" s="14" t="s">
        <v>77</v>
      </c>
      <c r="C100" s="15" t="s">
        <v>76</v>
      </c>
      <c r="D100" s="34">
        <v>23</v>
      </c>
      <c r="E100" s="25">
        <v>28</v>
      </c>
      <c r="F100" s="25">
        <v>5</v>
      </c>
      <c r="G100" s="25">
        <v>6</v>
      </c>
      <c r="H100" s="25">
        <v>6.5</v>
      </c>
      <c r="I100" s="10">
        <v>8.5</v>
      </c>
      <c r="J100" s="10">
        <v>10.5</v>
      </c>
      <c r="K100" s="10">
        <v>13</v>
      </c>
    </row>
    <row r="101" spans="1:11" ht="110.25" customHeight="1">
      <c r="A101" s="13" t="s">
        <v>78</v>
      </c>
      <c r="B101" s="14" t="s">
        <v>79</v>
      </c>
      <c r="C101" s="15"/>
      <c r="D101" s="16"/>
      <c r="E101" s="17"/>
      <c r="F101" s="17"/>
      <c r="G101" s="17"/>
      <c r="H101" s="17"/>
      <c r="I101" s="29"/>
      <c r="J101" s="29"/>
      <c r="K101" s="29"/>
    </row>
    <row r="102" spans="1:11" ht="36" customHeight="1">
      <c r="A102" s="13"/>
      <c r="B102" s="14" t="s">
        <v>75</v>
      </c>
      <c r="C102" s="15" t="s">
        <v>76</v>
      </c>
      <c r="D102" s="34">
        <v>41.5</v>
      </c>
      <c r="E102" s="25">
        <v>46</v>
      </c>
      <c r="F102" s="25">
        <v>19.5</v>
      </c>
      <c r="G102" s="25">
        <v>23</v>
      </c>
      <c r="H102" s="25">
        <v>17</v>
      </c>
      <c r="I102" s="10">
        <v>16</v>
      </c>
      <c r="J102" s="10">
        <v>51.8</v>
      </c>
      <c r="K102" s="40">
        <v>67.75</v>
      </c>
    </row>
    <row r="103" spans="1:11" ht="33" customHeight="1">
      <c r="A103" s="13"/>
      <c r="B103" s="14" t="s">
        <v>88</v>
      </c>
      <c r="C103" s="15" t="s">
        <v>76</v>
      </c>
      <c r="D103" s="34">
        <v>41.5</v>
      </c>
      <c r="E103" s="25">
        <f>25.5+20.5</f>
        <v>46</v>
      </c>
      <c r="F103" s="25">
        <f>6+11+2.5</f>
        <v>19.5</v>
      </c>
      <c r="G103" s="25">
        <v>23</v>
      </c>
      <c r="H103" s="25">
        <v>17</v>
      </c>
      <c r="I103" s="10">
        <v>16</v>
      </c>
      <c r="J103" s="40">
        <v>64.25</v>
      </c>
      <c r="K103" s="40">
        <v>66.75</v>
      </c>
    </row>
    <row r="104" spans="1:11" ht="19.5" customHeight="1">
      <c r="A104" s="13"/>
      <c r="B104" s="14" t="s">
        <v>89</v>
      </c>
      <c r="C104" s="15" t="s">
        <v>76</v>
      </c>
      <c r="D104" s="34">
        <v>56.5</v>
      </c>
      <c r="E104" s="25">
        <v>46</v>
      </c>
      <c r="F104" s="25">
        <v>19.5</v>
      </c>
      <c r="G104" s="25">
        <v>23</v>
      </c>
      <c r="H104" s="25">
        <v>17</v>
      </c>
      <c r="I104" s="10">
        <v>16</v>
      </c>
      <c r="J104" s="41">
        <v>64.25</v>
      </c>
      <c r="K104" s="10">
        <v>67.5</v>
      </c>
    </row>
    <row r="105" spans="1:11" ht="34.5" customHeight="1">
      <c r="A105" s="13"/>
      <c r="B105" s="14" t="s">
        <v>77</v>
      </c>
      <c r="C105" s="15" t="s">
        <v>76</v>
      </c>
      <c r="D105" s="34">
        <v>51.5</v>
      </c>
      <c r="E105" s="25">
        <v>46</v>
      </c>
      <c r="F105" s="25">
        <v>19.5</v>
      </c>
      <c r="G105" s="25">
        <v>23</v>
      </c>
      <c r="H105" s="25">
        <v>17</v>
      </c>
      <c r="I105" s="10">
        <v>16</v>
      </c>
      <c r="J105" s="41">
        <v>64.25</v>
      </c>
      <c r="K105" s="10">
        <v>59</v>
      </c>
    </row>
    <row r="106" spans="1:11" ht="112.5" customHeight="1">
      <c r="A106" s="13" t="s">
        <v>80</v>
      </c>
      <c r="B106" s="14" t="s">
        <v>81</v>
      </c>
      <c r="C106" s="15"/>
      <c r="D106" s="16"/>
      <c r="E106" s="25"/>
      <c r="F106" s="25"/>
      <c r="G106" s="25"/>
      <c r="H106" s="25"/>
      <c r="I106" s="10"/>
      <c r="J106" s="10"/>
      <c r="K106" s="10"/>
    </row>
    <row r="107" spans="1:11" ht="36" customHeight="1">
      <c r="A107" s="13"/>
      <c r="B107" s="14" t="s">
        <v>75</v>
      </c>
      <c r="C107" s="15" t="s">
        <v>76</v>
      </c>
      <c r="D107" s="42">
        <v>36</v>
      </c>
      <c r="E107" s="25">
        <v>46</v>
      </c>
      <c r="F107" s="25">
        <v>20</v>
      </c>
      <c r="G107" s="25">
        <v>23</v>
      </c>
      <c r="H107" s="25">
        <v>16</v>
      </c>
      <c r="I107" s="10">
        <v>18</v>
      </c>
      <c r="J107" s="10">
        <v>58</v>
      </c>
      <c r="K107" s="10">
        <v>58</v>
      </c>
    </row>
    <row r="108" spans="1:11" ht="35.25" customHeight="1">
      <c r="A108" s="13"/>
      <c r="B108" s="14" t="s">
        <v>88</v>
      </c>
      <c r="C108" s="15" t="s">
        <v>76</v>
      </c>
      <c r="D108" s="34">
        <v>49</v>
      </c>
      <c r="E108" s="25">
        <v>46</v>
      </c>
      <c r="F108" s="25">
        <f>6+11+3</f>
        <v>20</v>
      </c>
      <c r="G108" s="25">
        <v>23</v>
      </c>
      <c r="H108" s="25">
        <f>5+11</f>
        <v>16</v>
      </c>
      <c r="I108" s="10">
        <v>18</v>
      </c>
      <c r="J108" s="10">
        <v>65</v>
      </c>
      <c r="K108" s="10">
        <v>59</v>
      </c>
    </row>
    <row r="109" spans="1:11" ht="21" customHeight="1">
      <c r="A109" s="13"/>
      <c r="B109" s="14" t="s">
        <v>89</v>
      </c>
      <c r="C109" s="15" t="s">
        <v>76</v>
      </c>
      <c r="D109" s="34">
        <v>61</v>
      </c>
      <c r="E109" s="25">
        <v>46</v>
      </c>
      <c r="F109" s="10">
        <v>20</v>
      </c>
      <c r="G109" s="25">
        <v>23</v>
      </c>
      <c r="H109" s="10">
        <v>16</v>
      </c>
      <c r="I109" s="10">
        <v>18</v>
      </c>
      <c r="J109" s="10">
        <v>65</v>
      </c>
      <c r="K109" s="10">
        <v>59</v>
      </c>
    </row>
    <row r="110" spans="1:11" ht="35.25" customHeight="1">
      <c r="A110" s="13"/>
      <c r="B110" s="14" t="s">
        <v>77</v>
      </c>
      <c r="C110" s="15" t="s">
        <v>76</v>
      </c>
      <c r="D110" s="34">
        <v>59</v>
      </c>
      <c r="E110" s="25">
        <v>46</v>
      </c>
      <c r="F110" s="10">
        <v>20</v>
      </c>
      <c r="G110" s="25">
        <v>23</v>
      </c>
      <c r="H110" s="10">
        <v>15</v>
      </c>
      <c r="I110" s="10">
        <v>18</v>
      </c>
      <c r="J110" s="10">
        <v>65</v>
      </c>
      <c r="K110" s="10">
        <v>55</v>
      </c>
    </row>
    <row r="111" spans="1:11" ht="53.25" customHeight="1">
      <c r="A111" s="13" t="s">
        <v>73</v>
      </c>
      <c r="B111" s="14" t="s">
        <v>82</v>
      </c>
      <c r="C111" s="15"/>
      <c r="D111" s="16"/>
      <c r="E111" s="17"/>
      <c r="F111" s="18"/>
      <c r="G111" s="18"/>
      <c r="H111" s="19"/>
      <c r="I111" s="18"/>
      <c r="J111" s="19"/>
      <c r="K111" s="18"/>
    </row>
    <row r="112" spans="1:11" ht="15.75">
      <c r="A112" s="13"/>
      <c r="B112" s="14" t="s">
        <v>68</v>
      </c>
      <c r="C112" s="15" t="s">
        <v>83</v>
      </c>
      <c r="D112" s="34">
        <f>D113</f>
        <v>2</v>
      </c>
      <c r="E112" s="43">
        <f>E113+E114+E115</f>
        <v>5</v>
      </c>
      <c r="F112" s="43">
        <f t="shared" ref="F112:K112" si="17">F113+F114+F115</f>
        <v>3</v>
      </c>
      <c r="G112" s="43">
        <f t="shared" si="17"/>
        <v>3</v>
      </c>
      <c r="H112" s="44">
        <f t="shared" si="17"/>
        <v>4</v>
      </c>
      <c r="I112" s="43">
        <f t="shared" si="17"/>
        <v>3</v>
      </c>
      <c r="J112" s="44">
        <f t="shared" si="17"/>
        <v>3</v>
      </c>
      <c r="K112" s="43">
        <f t="shared" si="17"/>
        <v>4</v>
      </c>
    </row>
    <row r="113" spans="1:11" ht="15.75" customHeight="1">
      <c r="A113" s="13"/>
      <c r="B113" s="14" t="s">
        <v>84</v>
      </c>
      <c r="C113" s="15" t="s">
        <v>83</v>
      </c>
      <c r="D113" s="34">
        <v>2</v>
      </c>
      <c r="E113" s="43">
        <v>5</v>
      </c>
      <c r="F113" s="45">
        <v>3</v>
      </c>
      <c r="G113" s="45">
        <v>3</v>
      </c>
      <c r="H113" s="46">
        <v>4</v>
      </c>
      <c r="I113" s="45">
        <v>3</v>
      </c>
      <c r="J113" s="46">
        <v>3</v>
      </c>
      <c r="K113" s="45">
        <v>3</v>
      </c>
    </row>
    <row r="114" spans="1:11" ht="35.25" customHeight="1">
      <c r="A114" s="13"/>
      <c r="B114" s="14" t="s">
        <v>85</v>
      </c>
      <c r="C114" s="15" t="s">
        <v>83</v>
      </c>
      <c r="D114" s="16"/>
      <c r="E114" s="47"/>
      <c r="F114" s="48"/>
      <c r="G114" s="48"/>
      <c r="H114" s="49"/>
      <c r="I114" s="48"/>
      <c r="J114" s="49"/>
      <c r="K114" s="45">
        <v>0</v>
      </c>
    </row>
    <row r="115" spans="1:11" ht="32.25" customHeight="1">
      <c r="A115" s="13"/>
      <c r="B115" s="14" t="s">
        <v>86</v>
      </c>
      <c r="C115" s="15" t="s">
        <v>83</v>
      </c>
      <c r="D115" s="16"/>
      <c r="E115" s="47"/>
      <c r="F115" s="48"/>
      <c r="G115" s="48"/>
      <c r="H115" s="49"/>
      <c r="I115" s="48"/>
      <c r="J115" s="49"/>
      <c r="K115" s="45">
        <v>1</v>
      </c>
    </row>
  </sheetData>
  <mergeCells count="17">
    <mergeCell ref="H9:H10"/>
    <mergeCell ref="I9:I10"/>
    <mergeCell ref="J9:J10"/>
    <mergeCell ref="K9:K10"/>
    <mergeCell ref="F9:F10"/>
    <mergeCell ref="A1:K1"/>
    <mergeCell ref="A2:K2"/>
    <mergeCell ref="A3:K3"/>
    <mergeCell ref="A4:K4"/>
    <mergeCell ref="A5:K5"/>
    <mergeCell ref="A6:E6"/>
    <mergeCell ref="A9:A10"/>
    <mergeCell ref="B9:B10"/>
    <mergeCell ref="C9:C10"/>
    <mergeCell ref="D9:D10"/>
    <mergeCell ref="E9:E10"/>
    <mergeCell ref="G9:G10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2017-10-18T12:01:30Z</dcterms:modified>
</cp:coreProperties>
</file>